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Block 1 &amp; 2" sheetId="1" r:id="rId1"/>
  </sheets>
  <definedNames>
    <definedName name="_xlnm.Print_Area" localSheetId="0">'Block 1 &amp; 2'!$A$1:$I$36</definedName>
  </definedNames>
  <calcPr calcId="125725"/>
</workbook>
</file>

<file path=xl/calcChain.xml><?xml version="1.0" encoding="utf-8"?>
<calcChain xmlns="http://schemas.openxmlformats.org/spreadsheetml/2006/main">
  <c r="I8" i="1"/>
  <c r="I14" l="1"/>
  <c r="I13"/>
  <c r="I15" l="1"/>
  <c r="I19" s="1"/>
  <c r="H8"/>
  <c r="G8"/>
  <c r="F8"/>
  <c r="E8"/>
  <c r="D8"/>
  <c r="H14" l="1"/>
  <c r="H13"/>
  <c r="H15" s="1"/>
  <c r="H19" s="1"/>
  <c r="E14"/>
  <c r="E13"/>
  <c r="G14"/>
  <c r="G13"/>
  <c r="F14"/>
  <c r="F13"/>
  <c r="D14"/>
  <c r="D13"/>
  <c r="G15" l="1"/>
  <c r="G19" s="1"/>
  <c r="F15"/>
  <c r="F19" s="1"/>
  <c r="E15"/>
  <c r="E19" s="1"/>
  <c r="D15"/>
  <c r="D19" s="1"/>
  <c r="I28"/>
  <c r="E23"/>
  <c r="H28"/>
  <c r="H26"/>
  <c r="H24"/>
  <c r="H22"/>
  <c r="H20"/>
  <c r="H29"/>
  <c r="H27"/>
  <c r="H25"/>
  <c r="H23"/>
  <c r="H21"/>
  <c r="I26"/>
  <c r="I22"/>
  <c r="I29"/>
  <c r="I25"/>
  <c r="I21"/>
  <c r="G22" l="1"/>
  <c r="G23"/>
  <c r="E27"/>
  <c r="E22"/>
  <c r="D25"/>
  <c r="F20"/>
  <c r="G21"/>
  <c r="G20"/>
  <c r="D26"/>
  <c r="G29"/>
  <c r="G28"/>
  <c r="G25"/>
  <c r="G26"/>
  <c r="F29"/>
  <c r="F23"/>
  <c r="F28"/>
  <c r="E21"/>
  <c r="E29"/>
  <c r="F21"/>
  <c r="F26"/>
  <c r="E26"/>
  <c r="G27"/>
  <c r="G24"/>
  <c r="F27"/>
  <c r="F24"/>
  <c r="F25"/>
  <c r="F22"/>
  <c r="D24"/>
  <c r="D23"/>
  <c r="D22"/>
  <c r="D21"/>
  <c r="D20"/>
  <c r="D28"/>
  <c r="D27"/>
  <c r="H30"/>
  <c r="D29"/>
  <c r="I23"/>
  <c r="I27"/>
  <c r="I20"/>
  <c r="I24"/>
  <c r="E20"/>
  <c r="E24"/>
  <c r="E28"/>
  <c r="E25"/>
  <c r="G30" l="1"/>
  <c r="F30"/>
  <c r="D30"/>
  <c r="I30"/>
  <c r="E30"/>
</calcChain>
</file>

<file path=xl/sharedStrings.xml><?xml version="1.0" encoding="utf-8"?>
<sst xmlns="http://schemas.openxmlformats.org/spreadsheetml/2006/main" count="42" uniqueCount="38">
  <si>
    <t>KEB</t>
  </si>
  <si>
    <t>One Year Maintenance</t>
  </si>
  <si>
    <t>2 BHK</t>
  </si>
  <si>
    <t>3 BHK</t>
  </si>
  <si>
    <t>Basic Price</t>
  </si>
  <si>
    <t>Car Park **</t>
  </si>
  <si>
    <t>*PRICE IS SUBJECT TO CHANGE WITHOUT PRIOR NOTICE.</t>
  </si>
  <si>
    <t>TYPE</t>
  </si>
  <si>
    <t>Unit No</t>
  </si>
  <si>
    <t>BWSSB &amp; Sanitary</t>
  </si>
  <si>
    <t>Land excavation &amp; foundation</t>
  </si>
  <si>
    <t>VAT (4%)</t>
  </si>
  <si>
    <t>Super Built Up Area (in sft)</t>
  </si>
  <si>
    <t>Rate/Sft*</t>
  </si>
  <si>
    <t>Total (Excluding Registration)</t>
  </si>
  <si>
    <t>Payment Schedule</t>
  </si>
  <si>
    <t>Agreement</t>
  </si>
  <si>
    <t>Ground Floor Roof Slab</t>
  </si>
  <si>
    <t>1st Floor Roof Slab</t>
  </si>
  <si>
    <t>2nd Floor Roof Slab</t>
  </si>
  <si>
    <t>3rd Floor Roof Slab</t>
  </si>
  <si>
    <t>On Possession</t>
  </si>
  <si>
    <t>On Electrical / Plumbing</t>
  </si>
  <si>
    <t>On Plastering / Painting</t>
  </si>
  <si>
    <t>On Flooring</t>
  </si>
  <si>
    <t>Internal Brick Walls</t>
  </si>
  <si>
    <t>Total</t>
  </si>
  <si>
    <r>
      <t>Note</t>
    </r>
    <r>
      <rPr>
        <b/>
        <sz val="11"/>
        <color theme="1"/>
        <rFont val="Verdana"/>
        <family val="2"/>
      </rPr>
      <t>:</t>
    </r>
  </si>
  <si>
    <r>
      <t xml:space="preserve">1. All the Payments should be in favour of </t>
    </r>
    <r>
      <rPr>
        <b/>
        <sz val="11"/>
        <rFont val="Verdana"/>
        <family val="2"/>
      </rPr>
      <t xml:space="preserve">"LAA BUILDERS &amp; DEVELOPERS" </t>
    </r>
    <r>
      <rPr>
        <sz val="11"/>
        <rFont val="Verdana"/>
        <family val="2"/>
      </rPr>
      <t>payable at Bangalore</t>
    </r>
  </si>
  <si>
    <t>2. Registration, Stamp Duty Additional will be Charged on Actuals</t>
  </si>
  <si>
    <t>Booking Advance</t>
  </si>
  <si>
    <t>Service Tax (3.09%)</t>
  </si>
  <si>
    <t xml:space="preserve">  Cost Sheet </t>
  </si>
  <si>
    <t>G - 01</t>
  </si>
  <si>
    <t>G - 02</t>
  </si>
  <si>
    <t>G - 04</t>
  </si>
  <si>
    <r>
      <t xml:space="preserve">3. </t>
    </r>
    <r>
      <rPr>
        <b/>
        <sz val="11"/>
        <rFont val="Verdana"/>
        <family val="2"/>
      </rPr>
      <t>No Cancelation Charges</t>
    </r>
  </si>
  <si>
    <t>G - 06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</si>
</sst>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u/>
      <sz val="11"/>
      <color theme="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rgb="FF00B05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4" fillId="0" borderId="16" xfId="1" applyNumberFormat="1" applyFont="1" applyFill="1" applyBorder="1" applyAlignment="1">
      <alignment horizontal="right" vertical="center"/>
    </xf>
    <xf numFmtId="3" fontId="4" fillId="0" borderId="16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right" vertical="center"/>
    </xf>
    <xf numFmtId="3" fontId="4" fillId="0" borderId="4" xfId="1" applyNumberFormat="1" applyFont="1" applyBorder="1" applyAlignment="1">
      <alignment horizontal="right" vertical="center"/>
    </xf>
    <xf numFmtId="3" fontId="3" fillId="3" borderId="20" xfId="1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8" fillId="0" borderId="21" xfId="0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horizontal="left" vertical="center"/>
    </xf>
    <xf numFmtId="9" fontId="4" fillId="0" borderId="2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8" xfId="0" applyNumberFormat="1" applyFont="1" applyBorder="1" applyAlignment="1">
      <alignment horizontal="left" vertical="center"/>
    </xf>
    <xf numFmtId="9" fontId="4" fillId="0" borderId="29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3" fillId="3" borderId="25" xfId="0" applyNumberFormat="1" applyFont="1" applyFill="1" applyBorder="1" applyAlignment="1">
      <alignment vertical="center"/>
    </xf>
    <xf numFmtId="9" fontId="3" fillId="3" borderId="26" xfId="0" applyNumberFormat="1" applyFont="1" applyFill="1" applyBorder="1" applyAlignment="1">
      <alignment horizontal="center" vertical="center"/>
    </xf>
    <xf numFmtId="3" fontId="3" fillId="3" borderId="26" xfId="1" applyNumberFormat="1" applyFont="1" applyFill="1" applyBorder="1" applyAlignment="1">
      <alignment horizontal="right" vertical="center"/>
    </xf>
    <xf numFmtId="3" fontId="3" fillId="3" borderId="27" xfId="1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3" fontId="2" fillId="3" borderId="25" xfId="0" applyNumberFormat="1" applyFont="1" applyFill="1" applyBorder="1" applyAlignment="1">
      <alignment horizontal="center" vertical="center"/>
    </xf>
    <xf numFmtId="3" fontId="2" fillId="3" borderId="26" xfId="0" applyNumberFormat="1" applyFont="1" applyFill="1" applyBorder="1" applyAlignment="1">
      <alignment horizontal="center" vertical="center"/>
    </xf>
    <xf numFmtId="3" fontId="2" fillId="3" borderId="2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78567</xdr:rowOff>
    </xdr:from>
    <xdr:to>
      <xdr:col>3</xdr:col>
      <xdr:colOff>140208</xdr:colOff>
      <xdr:row>1</xdr:row>
      <xdr:rowOff>847725</xdr:rowOff>
    </xdr:to>
    <xdr:pic>
      <xdr:nvPicPr>
        <xdr:cNvPr id="3" name="Picture 2" descr="C:\Users\JAYAN\Desktop\ppt Divakar\Laa Capitol\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7371"/>
        <a:stretch>
          <a:fillRect/>
        </a:stretch>
      </xdr:blipFill>
      <xdr:spPr bwMode="auto">
        <a:xfrm>
          <a:off x="600076" y="316692"/>
          <a:ext cx="2969132" cy="76915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topLeftCell="A4" workbookViewId="0">
      <selection activeCell="G7" sqref="G7"/>
    </sheetView>
  </sheetViews>
  <sheetFormatPr defaultColWidth="10.7109375" defaultRowHeight="18.75" customHeight="1"/>
  <cols>
    <col min="1" max="1" width="8.5703125" style="6" customWidth="1"/>
    <col min="2" max="2" width="32.85546875" style="6" customWidth="1"/>
    <col min="3" max="3" width="10" style="6" customWidth="1"/>
    <col min="4" max="4" width="18.7109375" style="6" customWidth="1"/>
    <col min="5" max="5" width="20.42578125" style="6" customWidth="1"/>
    <col min="6" max="6" width="19.5703125" style="6" customWidth="1"/>
    <col min="7" max="7" width="19.140625" style="6" customWidth="1"/>
    <col min="8" max="8" width="20.42578125" style="6" customWidth="1"/>
    <col min="9" max="9" width="19.85546875" style="6" customWidth="1"/>
    <col min="10" max="16384" width="10.7109375" style="6"/>
  </cols>
  <sheetData>
    <row r="1" spans="2:9" ht="18.75" customHeight="1" thickBot="1">
      <c r="B1" s="5"/>
      <c r="C1" s="5"/>
      <c r="D1" s="5"/>
      <c r="E1" s="5"/>
      <c r="F1" s="5"/>
      <c r="G1" s="5"/>
      <c r="H1" s="5"/>
      <c r="I1" s="5"/>
    </row>
    <row r="2" spans="2:9" ht="71.25" customHeight="1" thickBot="1">
      <c r="B2" s="75"/>
      <c r="C2" s="76"/>
      <c r="D2" s="76"/>
      <c r="E2" s="64"/>
      <c r="F2" s="64"/>
      <c r="G2" s="64"/>
      <c r="H2" s="64"/>
      <c r="I2" s="65"/>
    </row>
    <row r="3" spans="2:9" ht="22.5" customHeight="1" thickBot="1">
      <c r="B3" s="70" t="s">
        <v>32</v>
      </c>
      <c r="C3" s="71"/>
      <c r="D3" s="71"/>
      <c r="E3" s="71"/>
      <c r="F3" s="71"/>
      <c r="G3" s="71"/>
      <c r="H3" s="71"/>
      <c r="I3" s="72"/>
    </row>
    <row r="4" spans="2:9" ht="18.75" customHeight="1">
      <c r="B4" s="66" t="s">
        <v>8</v>
      </c>
      <c r="C4" s="67"/>
      <c r="D4" s="13" t="s">
        <v>33</v>
      </c>
      <c r="E4" s="13" t="s">
        <v>34</v>
      </c>
      <c r="F4" s="14" t="s">
        <v>35</v>
      </c>
      <c r="G4" s="13" t="s">
        <v>37</v>
      </c>
      <c r="H4" s="16">
        <v>201</v>
      </c>
      <c r="I4" s="31">
        <v>206</v>
      </c>
    </row>
    <row r="5" spans="2:9" ht="18.75" customHeight="1">
      <c r="B5" s="68" t="s">
        <v>7</v>
      </c>
      <c r="C5" s="69"/>
      <c r="D5" s="2" t="s">
        <v>3</v>
      </c>
      <c r="E5" s="2" t="s">
        <v>2</v>
      </c>
      <c r="F5" s="3" t="s">
        <v>3</v>
      </c>
      <c r="G5" s="2" t="s">
        <v>2</v>
      </c>
      <c r="H5" s="17" t="s">
        <v>3</v>
      </c>
      <c r="I5" s="32" t="s">
        <v>2</v>
      </c>
    </row>
    <row r="6" spans="2:9" ht="18.75" customHeight="1">
      <c r="B6" s="56" t="s">
        <v>12</v>
      </c>
      <c r="C6" s="57"/>
      <c r="D6" s="1">
        <v>1455</v>
      </c>
      <c r="E6" s="1">
        <v>1280</v>
      </c>
      <c r="F6" s="4">
        <v>1450</v>
      </c>
      <c r="G6" s="1">
        <v>1240</v>
      </c>
      <c r="H6" s="18">
        <v>1680</v>
      </c>
      <c r="I6" s="33">
        <v>1330</v>
      </c>
    </row>
    <row r="7" spans="2:9" ht="18.75" customHeight="1">
      <c r="B7" s="56" t="s">
        <v>13</v>
      </c>
      <c r="C7" s="57"/>
      <c r="D7" s="8">
        <v>4300</v>
      </c>
      <c r="E7" s="8">
        <v>4300</v>
      </c>
      <c r="F7" s="8">
        <v>4300</v>
      </c>
      <c r="G7" s="8">
        <v>4300</v>
      </c>
      <c r="H7" s="19">
        <v>4300</v>
      </c>
      <c r="I7" s="34">
        <v>4300</v>
      </c>
    </row>
    <row r="8" spans="2:9" ht="18.75" customHeight="1">
      <c r="B8" s="56" t="s">
        <v>4</v>
      </c>
      <c r="C8" s="57"/>
      <c r="D8" s="9">
        <f t="shared" ref="D8:E8" si="0">D6*D7</f>
        <v>6256500</v>
      </c>
      <c r="E8" s="9">
        <f t="shared" si="0"/>
        <v>5504000</v>
      </c>
      <c r="F8" s="9">
        <f>F6*F7</f>
        <v>6235000</v>
      </c>
      <c r="G8" s="9">
        <f t="shared" ref="G8:H8" si="1">G6*G7</f>
        <v>5332000</v>
      </c>
      <c r="H8" s="20">
        <f t="shared" si="1"/>
        <v>7224000</v>
      </c>
      <c r="I8" s="35">
        <f>I6*I7</f>
        <v>5719000</v>
      </c>
    </row>
    <row r="9" spans="2:9" ht="18.75" customHeight="1">
      <c r="B9" s="56" t="s">
        <v>5</v>
      </c>
      <c r="C9" s="57"/>
      <c r="D9" s="9">
        <v>250000</v>
      </c>
      <c r="E9" s="9">
        <v>250000</v>
      </c>
      <c r="F9" s="9">
        <v>250000</v>
      </c>
      <c r="G9" s="9">
        <v>250000</v>
      </c>
      <c r="H9" s="20">
        <v>250000</v>
      </c>
      <c r="I9" s="35">
        <v>250000</v>
      </c>
    </row>
    <row r="10" spans="2:9" ht="18.75" customHeight="1">
      <c r="B10" s="56" t="s">
        <v>0</v>
      </c>
      <c r="C10" s="57"/>
      <c r="D10" s="9">
        <v>200000</v>
      </c>
      <c r="E10" s="9">
        <v>200000</v>
      </c>
      <c r="F10" s="9">
        <v>200000</v>
      </c>
      <c r="G10" s="9">
        <v>200000</v>
      </c>
      <c r="H10" s="20">
        <v>200000</v>
      </c>
      <c r="I10" s="35">
        <v>200000</v>
      </c>
    </row>
    <row r="11" spans="2:9" ht="18.75" customHeight="1">
      <c r="B11" s="56" t="s">
        <v>9</v>
      </c>
      <c r="C11" s="57"/>
      <c r="D11" s="9">
        <v>200000</v>
      </c>
      <c r="E11" s="9">
        <v>200000</v>
      </c>
      <c r="F11" s="9">
        <v>200000</v>
      </c>
      <c r="G11" s="9">
        <v>200000</v>
      </c>
      <c r="H11" s="20">
        <v>200000</v>
      </c>
      <c r="I11" s="35">
        <v>200000</v>
      </c>
    </row>
    <row r="12" spans="2:9" ht="18.75" customHeight="1">
      <c r="B12" s="56" t="s">
        <v>1</v>
      </c>
      <c r="C12" s="57"/>
      <c r="D12" s="9">
        <v>25000</v>
      </c>
      <c r="E12" s="9">
        <v>25000</v>
      </c>
      <c r="F12" s="9">
        <v>25000</v>
      </c>
      <c r="G12" s="9">
        <v>25000</v>
      </c>
      <c r="H12" s="20">
        <v>25000</v>
      </c>
      <c r="I12" s="35">
        <v>25000</v>
      </c>
    </row>
    <row r="13" spans="2:9" ht="18.75" customHeight="1">
      <c r="B13" s="56" t="s">
        <v>11</v>
      </c>
      <c r="C13" s="57"/>
      <c r="D13" s="9">
        <f t="shared" ref="D13:I13" si="2">SUM(D8:D11)*4%</f>
        <v>276260</v>
      </c>
      <c r="E13" s="9">
        <f t="shared" si="2"/>
        <v>246160</v>
      </c>
      <c r="F13" s="9">
        <f t="shared" si="2"/>
        <v>275400</v>
      </c>
      <c r="G13" s="9">
        <f t="shared" si="2"/>
        <v>239280</v>
      </c>
      <c r="H13" s="20">
        <f t="shared" si="2"/>
        <v>314960</v>
      </c>
      <c r="I13" s="35">
        <f t="shared" si="2"/>
        <v>254760</v>
      </c>
    </row>
    <row r="14" spans="2:9" ht="18.75" customHeight="1">
      <c r="B14" s="56" t="s">
        <v>31</v>
      </c>
      <c r="C14" s="57"/>
      <c r="D14" s="9">
        <f t="shared" ref="D14:I14" si="3">SUM(D8:D11)*3.09%</f>
        <v>213410.84999999998</v>
      </c>
      <c r="E14" s="9">
        <f t="shared" si="3"/>
        <v>190158.59999999998</v>
      </c>
      <c r="F14" s="9">
        <f t="shared" si="3"/>
        <v>212746.49999999997</v>
      </c>
      <c r="G14" s="9">
        <f t="shared" si="3"/>
        <v>184843.8</v>
      </c>
      <c r="H14" s="20">
        <f t="shared" si="3"/>
        <v>243306.59999999998</v>
      </c>
      <c r="I14" s="35">
        <f t="shared" si="3"/>
        <v>196802.09999999998</v>
      </c>
    </row>
    <row r="15" spans="2:9" ht="18.75" customHeight="1" thickBot="1">
      <c r="B15" s="73" t="s">
        <v>14</v>
      </c>
      <c r="C15" s="74"/>
      <c r="D15" s="15">
        <f t="shared" ref="D15:H15" si="4">SUM(D8:D14)</f>
        <v>7421170.8499999996</v>
      </c>
      <c r="E15" s="15">
        <f t="shared" si="4"/>
        <v>6615318.5999999996</v>
      </c>
      <c r="F15" s="15">
        <f t="shared" si="4"/>
        <v>7398146.5</v>
      </c>
      <c r="G15" s="15">
        <f t="shared" si="4"/>
        <v>6431123.7999999998</v>
      </c>
      <c r="H15" s="15">
        <f t="shared" si="4"/>
        <v>8457266.5999999996</v>
      </c>
      <c r="I15" s="36">
        <f>SUM(I8:I14)</f>
        <v>6845562.0999999996</v>
      </c>
    </row>
    <row r="16" spans="2:9" ht="18.75" customHeight="1" thickBot="1">
      <c r="B16" s="61"/>
      <c r="C16" s="62"/>
      <c r="D16" s="62"/>
      <c r="E16" s="62"/>
      <c r="F16" s="62"/>
      <c r="G16" s="62"/>
      <c r="H16" s="62"/>
      <c r="I16" s="63"/>
    </row>
    <row r="17" spans="2:9" ht="26.25" customHeight="1" thickBot="1">
      <c r="B17" s="58" t="s">
        <v>15</v>
      </c>
      <c r="C17" s="59"/>
      <c r="D17" s="59"/>
      <c r="E17" s="59"/>
      <c r="F17" s="59"/>
      <c r="G17" s="59"/>
      <c r="H17" s="59"/>
      <c r="I17" s="60"/>
    </row>
    <row r="18" spans="2:9" ht="18.75" customHeight="1">
      <c r="B18" s="43" t="s">
        <v>30</v>
      </c>
      <c r="C18" s="44"/>
      <c r="D18" s="45">
        <v>500000</v>
      </c>
      <c r="E18" s="45">
        <v>500000</v>
      </c>
      <c r="F18" s="45">
        <v>500000</v>
      </c>
      <c r="G18" s="45">
        <v>500000</v>
      </c>
      <c r="H18" s="45">
        <v>500000</v>
      </c>
      <c r="I18" s="46">
        <v>500000</v>
      </c>
    </row>
    <row r="19" spans="2:9" ht="18.75" customHeight="1">
      <c r="B19" s="12" t="s">
        <v>16</v>
      </c>
      <c r="C19" s="7">
        <v>0.2</v>
      </c>
      <c r="D19" s="10">
        <f>D15*C19-D18</f>
        <v>984234.16999999993</v>
      </c>
      <c r="E19" s="11">
        <f>E15*C19-E18</f>
        <v>823063.72</v>
      </c>
      <c r="F19" s="11">
        <f>F15*C19-F18</f>
        <v>979629.3</v>
      </c>
      <c r="G19" s="11">
        <f>G15*C19-G18</f>
        <v>786224.76</v>
      </c>
      <c r="H19" s="11">
        <f>H15*C19-H18</f>
        <v>1191453.32</v>
      </c>
      <c r="I19" s="37">
        <f>I15*C19-I18</f>
        <v>869112.41999999993</v>
      </c>
    </row>
    <row r="20" spans="2:9" ht="18.75" customHeight="1">
      <c r="B20" s="12" t="s">
        <v>10</v>
      </c>
      <c r="C20" s="7">
        <v>0.1</v>
      </c>
      <c r="D20" s="10">
        <f>D15*C20</f>
        <v>742117.08499999996</v>
      </c>
      <c r="E20" s="11">
        <f>E15*C20</f>
        <v>661531.86</v>
      </c>
      <c r="F20" s="11">
        <f>F15*C20</f>
        <v>739814.65</v>
      </c>
      <c r="G20" s="11">
        <f>G15*C20</f>
        <v>643112.38</v>
      </c>
      <c r="H20" s="11">
        <f>H15*C20</f>
        <v>845726.66</v>
      </c>
      <c r="I20" s="37">
        <f>I15*C20</f>
        <v>684556.21</v>
      </c>
    </row>
    <row r="21" spans="2:9" ht="18.75" customHeight="1">
      <c r="B21" s="12" t="s">
        <v>17</v>
      </c>
      <c r="C21" s="7">
        <v>0.1</v>
      </c>
      <c r="D21" s="10">
        <f>D15*C21</f>
        <v>742117.08499999996</v>
      </c>
      <c r="E21" s="11">
        <f>E15*C21</f>
        <v>661531.86</v>
      </c>
      <c r="F21" s="11">
        <f>F15*C21</f>
        <v>739814.65</v>
      </c>
      <c r="G21" s="11">
        <f>G15*C21</f>
        <v>643112.38</v>
      </c>
      <c r="H21" s="11">
        <f>H15*C21</f>
        <v>845726.66</v>
      </c>
      <c r="I21" s="37">
        <f>I15*C21</f>
        <v>684556.21</v>
      </c>
    </row>
    <row r="22" spans="2:9" ht="18.75" customHeight="1">
      <c r="B22" s="12" t="s">
        <v>18</v>
      </c>
      <c r="C22" s="7">
        <v>0.1</v>
      </c>
      <c r="D22" s="10">
        <f>D15*C22</f>
        <v>742117.08499999996</v>
      </c>
      <c r="E22" s="11">
        <f>E15*C22</f>
        <v>661531.86</v>
      </c>
      <c r="F22" s="11">
        <f>F15*C22</f>
        <v>739814.65</v>
      </c>
      <c r="G22" s="11">
        <f>G15*C22</f>
        <v>643112.38</v>
      </c>
      <c r="H22" s="11">
        <f>H15*C22</f>
        <v>845726.66</v>
      </c>
      <c r="I22" s="37">
        <f>I15*C22</f>
        <v>684556.21</v>
      </c>
    </row>
    <row r="23" spans="2:9" ht="18.75" customHeight="1">
      <c r="B23" s="12" t="s">
        <v>19</v>
      </c>
      <c r="C23" s="7">
        <v>0.1</v>
      </c>
      <c r="D23" s="10">
        <f>D15*C23</f>
        <v>742117.08499999996</v>
      </c>
      <c r="E23" s="11">
        <f>E15*C23</f>
        <v>661531.86</v>
      </c>
      <c r="F23" s="11">
        <f>F15*C23</f>
        <v>739814.65</v>
      </c>
      <c r="G23" s="11">
        <f>G15*C23</f>
        <v>643112.38</v>
      </c>
      <c r="H23" s="11">
        <f>H15*C23</f>
        <v>845726.66</v>
      </c>
      <c r="I23" s="37">
        <f>I15*C23</f>
        <v>684556.21</v>
      </c>
    </row>
    <row r="24" spans="2:9" ht="18.75" customHeight="1">
      <c r="B24" s="12" t="s">
        <v>20</v>
      </c>
      <c r="C24" s="7">
        <v>0.1</v>
      </c>
      <c r="D24" s="10">
        <f>D15*C24</f>
        <v>742117.08499999996</v>
      </c>
      <c r="E24" s="11">
        <f>E15*C24</f>
        <v>661531.86</v>
      </c>
      <c r="F24" s="11">
        <f>F15*C24</f>
        <v>739814.65</v>
      </c>
      <c r="G24" s="11">
        <f>G15*C24</f>
        <v>643112.38</v>
      </c>
      <c r="H24" s="11">
        <f>H15*C24</f>
        <v>845726.66</v>
      </c>
      <c r="I24" s="37">
        <f>I15*C24</f>
        <v>684556.21</v>
      </c>
    </row>
    <row r="25" spans="2:9" ht="18.75" customHeight="1">
      <c r="B25" s="12" t="s">
        <v>25</v>
      </c>
      <c r="C25" s="7">
        <v>0.1</v>
      </c>
      <c r="D25" s="10">
        <f>D15*C25</f>
        <v>742117.08499999996</v>
      </c>
      <c r="E25" s="11">
        <f>E15*C25</f>
        <v>661531.86</v>
      </c>
      <c r="F25" s="11">
        <f>F15*C25</f>
        <v>739814.65</v>
      </c>
      <c r="G25" s="11">
        <f>G15*C25</f>
        <v>643112.38</v>
      </c>
      <c r="H25" s="11">
        <f>H15*C25</f>
        <v>845726.66</v>
      </c>
      <c r="I25" s="37">
        <f>I15*C25</f>
        <v>684556.21</v>
      </c>
    </row>
    <row r="26" spans="2:9" ht="18.75" customHeight="1">
      <c r="B26" s="12" t="s">
        <v>22</v>
      </c>
      <c r="C26" s="7">
        <v>0.05</v>
      </c>
      <c r="D26" s="10">
        <f>D15*C26</f>
        <v>371058.54249999998</v>
      </c>
      <c r="E26" s="11">
        <f>E15*C26</f>
        <v>330765.93</v>
      </c>
      <c r="F26" s="11">
        <f>F15*C26</f>
        <v>369907.32500000001</v>
      </c>
      <c r="G26" s="11">
        <f>G15*C26</f>
        <v>321556.19</v>
      </c>
      <c r="H26" s="11">
        <f>H15*C26</f>
        <v>422863.33</v>
      </c>
      <c r="I26" s="37">
        <f>I15*C26</f>
        <v>342278.10499999998</v>
      </c>
    </row>
    <row r="27" spans="2:9" ht="18.75" customHeight="1">
      <c r="B27" s="12" t="s">
        <v>23</v>
      </c>
      <c r="C27" s="7">
        <v>0.05</v>
      </c>
      <c r="D27" s="10">
        <f>D15*C27</f>
        <v>371058.54249999998</v>
      </c>
      <c r="E27" s="11">
        <f>E15*C27</f>
        <v>330765.93</v>
      </c>
      <c r="F27" s="11">
        <f>F15*C27</f>
        <v>369907.32500000001</v>
      </c>
      <c r="G27" s="11">
        <f>G15*C27</f>
        <v>321556.19</v>
      </c>
      <c r="H27" s="11">
        <f>H15*C27</f>
        <v>422863.33</v>
      </c>
      <c r="I27" s="37">
        <f>I15*C27</f>
        <v>342278.10499999998</v>
      </c>
    </row>
    <row r="28" spans="2:9" ht="18.75" customHeight="1">
      <c r="B28" s="12" t="s">
        <v>24</v>
      </c>
      <c r="C28" s="7">
        <v>0.05</v>
      </c>
      <c r="D28" s="10">
        <f>D15*C28</f>
        <v>371058.54249999998</v>
      </c>
      <c r="E28" s="11">
        <f>E15*C28</f>
        <v>330765.93</v>
      </c>
      <c r="F28" s="11">
        <f>F15*C28</f>
        <v>369907.32500000001</v>
      </c>
      <c r="G28" s="11">
        <f>G15*C28</f>
        <v>321556.19</v>
      </c>
      <c r="H28" s="11">
        <f>H15*C28</f>
        <v>422863.33</v>
      </c>
      <c r="I28" s="37">
        <f>I15*C28</f>
        <v>342278.10499999998</v>
      </c>
    </row>
    <row r="29" spans="2:9" ht="18.75" customHeight="1" thickBot="1">
      <c r="B29" s="47" t="s">
        <v>21</v>
      </c>
      <c r="C29" s="48">
        <v>0.05</v>
      </c>
      <c r="D29" s="49">
        <f>D15*C29</f>
        <v>371058.54249999998</v>
      </c>
      <c r="E29" s="50">
        <f>E15*C29</f>
        <v>330765.93</v>
      </c>
      <c r="F29" s="50">
        <f>F15*C29</f>
        <v>369907.32500000001</v>
      </c>
      <c r="G29" s="50">
        <f>G15*C29</f>
        <v>321556.19</v>
      </c>
      <c r="H29" s="50">
        <f>H15*C29</f>
        <v>422863.33</v>
      </c>
      <c r="I29" s="51">
        <f>I15*C29</f>
        <v>342278.10499999998</v>
      </c>
    </row>
    <row r="30" spans="2:9" ht="18.75" customHeight="1" thickBot="1">
      <c r="B30" s="52" t="s">
        <v>26</v>
      </c>
      <c r="C30" s="53">
        <v>1</v>
      </c>
      <c r="D30" s="54">
        <f>SUM(D18:D29)</f>
        <v>7421170.8500000015</v>
      </c>
      <c r="E30" s="54">
        <f>SUM(E18:E29)</f>
        <v>6615318.5999999987</v>
      </c>
      <c r="F30" s="54">
        <f t="shared" ref="F30:I30" si="5">SUM(F18:F29)</f>
        <v>7398146.5000000019</v>
      </c>
      <c r="G30" s="54">
        <f t="shared" si="5"/>
        <v>6431123.8000000017</v>
      </c>
      <c r="H30" s="54">
        <f t="shared" si="5"/>
        <v>8457266.5999999996</v>
      </c>
      <c r="I30" s="55">
        <f t="shared" si="5"/>
        <v>6845562.1000000015</v>
      </c>
    </row>
    <row r="31" spans="2:9" ht="18.75" customHeight="1">
      <c r="B31" s="24"/>
      <c r="C31" s="25"/>
      <c r="D31" s="25"/>
      <c r="E31" s="25"/>
      <c r="F31" s="25"/>
      <c r="G31" s="25"/>
      <c r="H31" s="25"/>
      <c r="I31" s="38"/>
    </row>
    <row r="32" spans="2:9" ht="18.75" customHeight="1">
      <c r="B32" s="26" t="s">
        <v>27</v>
      </c>
      <c r="C32" s="21"/>
      <c r="D32" s="21"/>
      <c r="E32" s="21"/>
      <c r="F32" s="21"/>
      <c r="G32" s="21"/>
      <c r="H32" s="21"/>
      <c r="I32" s="39"/>
    </row>
    <row r="33" spans="2:9" ht="18.75" customHeight="1">
      <c r="B33" s="27" t="s">
        <v>28</v>
      </c>
      <c r="C33" s="22"/>
      <c r="D33" s="22"/>
      <c r="E33" s="22"/>
      <c r="F33" s="22"/>
      <c r="G33" s="22"/>
      <c r="H33" s="22"/>
      <c r="I33" s="40"/>
    </row>
    <row r="34" spans="2:9" ht="18.75" customHeight="1">
      <c r="B34" s="27" t="s">
        <v>29</v>
      </c>
      <c r="C34" s="23"/>
      <c r="D34" s="23"/>
      <c r="E34" s="23"/>
      <c r="F34" s="23"/>
      <c r="G34" s="23"/>
      <c r="H34" s="23"/>
      <c r="I34" s="41"/>
    </row>
    <row r="35" spans="2:9" ht="18.75" customHeight="1">
      <c r="B35" s="28" t="s">
        <v>36</v>
      </c>
      <c r="C35" s="23"/>
      <c r="D35" s="23"/>
      <c r="E35" s="23"/>
      <c r="F35" s="23"/>
      <c r="G35" s="23"/>
      <c r="H35" s="23"/>
      <c r="I35" s="41"/>
    </row>
    <row r="36" spans="2:9" ht="18.75" customHeight="1" thickBot="1">
      <c r="B36" s="29" t="s">
        <v>6</v>
      </c>
      <c r="C36" s="30"/>
      <c r="D36" s="30"/>
      <c r="E36" s="30"/>
      <c r="F36" s="30"/>
      <c r="G36" s="30"/>
      <c r="H36" s="30"/>
      <c r="I36" s="42"/>
    </row>
  </sheetData>
  <mergeCells count="17">
    <mergeCell ref="B7:C7"/>
    <mergeCell ref="B8:C8"/>
    <mergeCell ref="E2:I2"/>
    <mergeCell ref="B4:C4"/>
    <mergeCell ref="B5:C5"/>
    <mergeCell ref="B6:C6"/>
    <mergeCell ref="B3:I3"/>
    <mergeCell ref="B2:D2"/>
    <mergeCell ref="B9:C9"/>
    <mergeCell ref="B10:C10"/>
    <mergeCell ref="B11:C11"/>
    <mergeCell ref="B17:I17"/>
    <mergeCell ref="B16:I16"/>
    <mergeCell ref="B12:C12"/>
    <mergeCell ref="B13:C13"/>
    <mergeCell ref="B14:C14"/>
    <mergeCell ref="B15:C15"/>
  </mergeCells>
  <pageMargins left="0.56000000000000005" right="0.70866141732283472" top="0.66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Block 1 &amp; 2</vt:lpstr>
      <vt:lpstr>'Block 1 &amp; 2'!Print_Area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sunitha-metamorphosi</cp:lastModifiedBy>
  <cp:lastPrinted>2014-11-27T06:37:16Z</cp:lastPrinted>
  <dcterms:created xsi:type="dcterms:W3CDTF">2014-02-24T05:35:31Z</dcterms:created>
  <dcterms:modified xsi:type="dcterms:W3CDTF">2014-11-27T06:39:23Z</dcterms:modified>
</cp:coreProperties>
</file>